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Формы раскрытия информации ФАС России по приказу № 38.19\Приложение 9 Форма 2 ФАС России\"/>
    </mc:Choice>
  </mc:AlternateContent>
  <bookViews>
    <workbookView xWindow="0" yWindow="0" windowWidth="28800" windowHeight="12435"/>
  </bookViews>
  <sheets>
    <sheet name="Инвест.программы" sheetId="1" r:id="rId1"/>
  </sheets>
  <definedNames>
    <definedName name="_xlnm.Print_Area" localSheetId="0">Инвест.программы!$A$1:$J$40</definedName>
  </definedNames>
  <calcPr calcId="152511"/>
</workbook>
</file>

<file path=xl/calcChain.xml><?xml version="1.0" encoding="utf-8"?>
<calcChain xmlns="http://schemas.openxmlformats.org/spreadsheetml/2006/main">
  <c r="F15" i="1" l="1"/>
  <c r="F16" i="1"/>
  <c r="F17" i="1"/>
  <c r="F18" i="1"/>
  <c r="F14" i="1"/>
  <c r="E15" i="1"/>
  <c r="E18" i="1"/>
  <c r="F32" i="1"/>
  <c r="F31" i="1"/>
  <c r="F30" i="1"/>
  <c r="F29" i="1"/>
  <c r="F28" i="1"/>
  <c r="F27" i="1"/>
  <c r="F22" i="1"/>
  <c r="F23" i="1"/>
  <c r="F36" i="1" l="1"/>
  <c r="E17" i="1"/>
  <c r="F25" i="1" l="1"/>
  <c r="E25" i="1"/>
  <c r="F24" i="1" l="1"/>
  <c r="E24" i="1"/>
  <c r="E14" i="1" s="1"/>
</calcChain>
</file>

<file path=xl/sharedStrings.xml><?xml version="1.0" encoding="utf-8"?>
<sst xmlns="http://schemas.openxmlformats.org/spreadsheetml/2006/main" count="133" uniqueCount="89">
  <si>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</si>
  <si>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</si>
  <si>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t>№ № пунктов</t>
  </si>
  <si>
    <t>Наименование показателя</t>
  </si>
  <si>
    <t>Сроки строительства</t>
  </si>
  <si>
    <t>Основные проектные характеристики объектов капитального строительства</t>
  </si>
  <si>
    <t>начало</t>
  </si>
  <si>
    <t>окончание</t>
  </si>
  <si>
    <t>в отчетном периоде</t>
  </si>
  <si>
    <t>протяженность линейной трубопроводов, км</t>
  </si>
  <si>
    <t xml:space="preserve">диаметр (диапазон диаметров) трубопроводов, мм </t>
  </si>
  <si>
    <t>количество газорегуляторных пунктов, ед.</t>
  </si>
  <si>
    <t>Общая сумма инвестиций</t>
  </si>
  <si>
    <t>Сведения о строительстве, реконструкции объектов капитального строительства</t>
  </si>
  <si>
    <t>газопроводы, в т.ч.:</t>
  </si>
  <si>
    <t>газопроводы (спецнадбавка)</t>
  </si>
  <si>
    <t xml:space="preserve">Сведения о долгосрочных финансовых вложениях </t>
  </si>
  <si>
    <t xml:space="preserve">Сведения о приобретении внеоборотных активов </t>
  </si>
  <si>
    <t>оборудование для эксплуатации газ.хоз-ва</t>
  </si>
  <si>
    <t xml:space="preserve"> -</t>
  </si>
  <si>
    <t xml:space="preserve">      -</t>
  </si>
  <si>
    <t>Техническое перевооружение замена СКЗ ОПС-50 на СКЗ УКЗТ-АУ ОПЕ ТМ-GSM со встроенной системой телеметрии</t>
  </si>
  <si>
    <t>газопроводы, ЭХЗ, ГРП, ГРПШ</t>
  </si>
  <si>
    <t xml:space="preserve">к приказу ФСТ России от 18.01.2019 № 38/19 </t>
  </si>
  <si>
    <t>Форма 2</t>
  </si>
  <si>
    <t>Приложение №9</t>
  </si>
  <si>
    <t>совокупно по объекту</t>
  </si>
  <si>
    <t>Стоимостная оценка инвестиций , тыс. руб. (без НДС)</t>
  </si>
  <si>
    <t>источник финансирования</t>
  </si>
  <si>
    <t>2.</t>
  </si>
  <si>
    <t>2.1.</t>
  </si>
  <si>
    <t>2.2.</t>
  </si>
  <si>
    <t>Амортизация</t>
  </si>
  <si>
    <t>Объекты капитального строительства (основные стройки)</t>
  </si>
  <si>
    <t>3.</t>
  </si>
  <si>
    <t>Новые объекты</t>
  </si>
  <si>
    <t>4.</t>
  </si>
  <si>
    <t>4.1.</t>
  </si>
  <si>
    <t>4.2.</t>
  </si>
  <si>
    <t>5.</t>
  </si>
  <si>
    <t xml:space="preserve">Реконструируемые (модернизируемые) объекты </t>
  </si>
  <si>
    <t>5.1.</t>
  </si>
  <si>
    <t>5.2.</t>
  </si>
  <si>
    <t>5.5.</t>
  </si>
  <si>
    <t>5.6.</t>
  </si>
  <si>
    <t>5.7.</t>
  </si>
  <si>
    <t>5.8.</t>
  </si>
  <si>
    <t xml:space="preserve">6. </t>
  </si>
  <si>
    <t>Сведения о приобретении оборудования, не входящего в сметы строек</t>
  </si>
  <si>
    <t xml:space="preserve">7. </t>
  </si>
  <si>
    <t>8.</t>
  </si>
  <si>
    <t>6.1.</t>
  </si>
  <si>
    <t>8.1.</t>
  </si>
  <si>
    <t>8.2.</t>
  </si>
  <si>
    <t>компьютеры, оргтехника, ср-ва связи,охр.сист.</t>
  </si>
  <si>
    <t>автотранспорт</t>
  </si>
  <si>
    <t>4.3.</t>
  </si>
  <si>
    <t>Объекты технологического присоединения</t>
  </si>
  <si>
    <t>4.4.</t>
  </si>
  <si>
    <t>Прибыль</t>
  </si>
  <si>
    <t>5.3.</t>
  </si>
  <si>
    <t xml:space="preserve">Информация об инвестиционных программах АО "Кузнецкмежрайгаз" на 2022 год </t>
  </si>
  <si>
    <t>Газопровода низкого давления от ул. Полевая до ул. Кооперативная (закольцовка) в с. Индерка Сосновоборского района Пензенской области</t>
  </si>
  <si>
    <t>3 кв. 22г.</t>
  </si>
  <si>
    <t>90, 89, 57</t>
  </si>
  <si>
    <t>Объекты по Догазификации</t>
  </si>
  <si>
    <t>Заявители 2 категории</t>
  </si>
  <si>
    <t>Заявители 1 категории</t>
  </si>
  <si>
    <t>1 кв. 22г.</t>
  </si>
  <si>
    <t>4 кв. 22г.</t>
  </si>
  <si>
    <t>80,942,55</t>
  </si>
  <si>
    <t xml:space="preserve">Спецнадбавка, Договора финансирования с ЕОГ </t>
  </si>
  <si>
    <t>25,32,57,76,89,108,159,63,90,110,160,225</t>
  </si>
  <si>
    <t xml:space="preserve"> 2кв.22г.</t>
  </si>
  <si>
    <t>3кв.22г.</t>
  </si>
  <si>
    <t>Газопровод  высокого давления от ул. Орджоникидзе до ул. 1-я Бутурлинская инв. 1331</t>
  </si>
  <si>
    <t>Реконструкция участка газопровода высокого давления Ф159 мм. Перекладка на ПЭ Ф160 мм методом ГНБ через ручей, протяженностью 60 м..</t>
  </si>
  <si>
    <t>2кв.22г.</t>
  </si>
  <si>
    <t xml:space="preserve"> 1кв.22г.</t>
  </si>
  <si>
    <t>Межпоселковый газопровод высокого давления с. Каменный овраг от точки врезки до ГРП инв. № 334 адрес Неверкинский район  с.Каменный овраг ГРП</t>
  </si>
  <si>
    <t>Газопровод высокого давления сосновоборск ул. Кададинская инв. № 3397 р.п. Сосновоборск ул.Маркина 58</t>
  </si>
  <si>
    <t>Подземный газопровод низкого давления с. неверкино по ул. Луговая,ул. Молодежная инв. № 210 адрес установки: с.Неверкино, ул.Молодёжная</t>
  </si>
  <si>
    <t xml:space="preserve">Здание пункта газорегуляторного блочного № 10, назначение нежилое 1 этажный, общая площадь 10 кв.м. инв. № 56:405:002:000608890, лит А адрес объекта: Пензенская область, г. Кузнецк, ул. Приборостроителей, 4Б </t>
  </si>
  <si>
    <t>Техническое перевооружение технологического устройства ПГБ</t>
  </si>
  <si>
    <t>Газопровод высокого и низкого  давления к жылым домам № 9, № 11 по ул. Жигулевская и жилым домам № 16, № 18 по ул. Загородная в г. Кузнецке Пензенской области, (адрес установки ГРПШ: г. Кузнецк, ул. Жигулевская)</t>
  </si>
  <si>
    <t>Газопровод низкого давления, назначение: нежилое, сооружение, протяженностью 7318 м, инв. № 56:231:002:000035990, лит. А, адрес (местонахождение) объекта: Пензенская область, Камешкирский район, Новошаткинский с/с, с. Новое Шаткино ул. Радищева, Невтянник, (адрес установки ГРПШ: с. Н.Шаткино ул. Радищева ШРП № 7)</t>
  </si>
  <si>
    <t>Замена ГРПШ-10МС-2У1 на  ГРПШ с VENIO-А50</t>
  </si>
  <si>
    <t>Замена ГРПШ 10МС (№7) на ГРПШ с VENIO-А50</t>
  </si>
  <si>
    <t xml:space="preserve"> 3кв.22г.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</si>
</sst>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MS Sans Serif"/>
      <family val="2"/>
      <charset val="204"/>
    </font>
    <font>
      <b/>
      <sz val="10"/>
      <name val="Times New Roman"/>
      <family val="1"/>
      <charset val="204"/>
    </font>
    <font>
      <sz val="10"/>
      <name val="Arial Narrow"/>
      <family val="2"/>
      <charset val="204"/>
    </font>
    <font>
      <sz val="10"/>
      <name val="Helv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lightUp">
        <fgColor indexed="2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ont="0" applyFill="0" applyBorder="0" applyAlignment="0" applyProtection="0">
      <alignment vertical="top"/>
    </xf>
    <xf numFmtId="0" fontId="9" fillId="0" borderId="0"/>
    <xf numFmtId="0" fontId="9" fillId="0" borderId="0"/>
    <xf numFmtId="0" fontId="1" fillId="0" borderId="0"/>
  </cellStyleXfs>
  <cellXfs count="6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/>
    <xf numFmtId="0" fontId="8" fillId="2" borderId="1" xfId="0" applyFont="1" applyFill="1" applyBorder="1" applyAlignment="1"/>
    <xf numFmtId="3" fontId="8" fillId="2" borderId="1" xfId="0" applyNumberFormat="1" applyFont="1" applyFill="1" applyBorder="1" applyAlignment="1"/>
    <xf numFmtId="3" fontId="7" fillId="0" borderId="1" xfId="0" applyNumberFormat="1" applyFont="1" applyBorder="1" applyAlignment="1">
      <alignment horizontal="center"/>
    </xf>
    <xf numFmtId="4" fontId="3" fillId="0" borderId="0" xfId="0" applyNumberFormat="1" applyFont="1"/>
    <xf numFmtId="49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3" borderId="0" xfId="0" applyFont="1" applyFill="1"/>
    <xf numFmtId="3" fontId="3" fillId="2" borderId="1" xfId="0" applyNumberFormat="1" applyFont="1" applyFill="1" applyBorder="1" applyAlignment="1">
      <alignment horizontal="center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3" fillId="5" borderId="0" xfId="0" applyFont="1" applyFill="1" applyBorder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indent="1"/>
    </xf>
    <xf numFmtId="1" fontId="3" fillId="0" borderId="1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 wrapText="1" inden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5">
    <cellStyle name=" 1" xfId="3"/>
    <cellStyle name="Обычный" xfId="0" builtinId="0"/>
    <cellStyle name="Обычный 2" xfId="4"/>
    <cellStyle name="Обычный_ФАКТ" xfId="1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6"/>
  <sheetViews>
    <sheetView tabSelected="1" zoomScale="130" zoomScaleNormal="130" zoomScaleSheetLayoutView="100" workbookViewId="0">
      <selection activeCell="G16" sqref="G16"/>
    </sheetView>
  </sheetViews>
  <sheetFormatPr defaultRowHeight="12.75" x14ac:dyDescent="0.2"/>
  <cols>
    <col min="1" max="1" width="7.5703125" style="3" customWidth="1"/>
    <col min="2" max="2" width="52.140625" style="3" customWidth="1"/>
    <col min="3" max="3" width="10.5703125" style="3" customWidth="1"/>
    <col min="4" max="4" width="9.7109375" style="3" customWidth="1"/>
    <col min="5" max="5" width="11.7109375" style="3" customWidth="1"/>
    <col min="6" max="6" width="11" style="3" customWidth="1"/>
    <col min="7" max="7" width="19.85546875" style="3" customWidth="1"/>
    <col min="8" max="8" width="13.85546875" style="3" customWidth="1"/>
    <col min="9" max="9" width="25.28515625" style="3" customWidth="1"/>
    <col min="10" max="10" width="20.28515625" style="3" customWidth="1"/>
    <col min="11" max="11" width="15.85546875" style="3" customWidth="1"/>
    <col min="12" max="12" width="14.42578125" style="3" customWidth="1"/>
    <col min="13" max="16384" width="9.140625" style="3"/>
  </cols>
  <sheetData>
    <row r="2" spans="1:12" ht="18.75" customHeight="1" x14ac:dyDescent="0.3">
      <c r="J2" s="2" t="s">
        <v>25</v>
      </c>
    </row>
    <row r="3" spans="1:12" ht="18.75" x14ac:dyDescent="0.3">
      <c r="J3" s="2" t="s">
        <v>23</v>
      </c>
    </row>
    <row r="4" spans="1:12" ht="15.75" x14ac:dyDescent="0.25">
      <c r="J4" s="4"/>
    </row>
    <row r="5" spans="1:12" ht="15.75" x14ac:dyDescent="0.25">
      <c r="J5" s="4" t="s">
        <v>24</v>
      </c>
    </row>
    <row r="6" spans="1:12" s="1" customFormat="1" ht="15.75" customHeight="1" x14ac:dyDescent="0.3">
      <c r="A6" s="56" t="s">
        <v>61</v>
      </c>
      <c r="B6" s="56"/>
      <c r="C6" s="56"/>
      <c r="D6" s="56"/>
      <c r="E6" s="56"/>
      <c r="F6" s="56"/>
      <c r="G6" s="56"/>
      <c r="H6" s="56"/>
      <c r="I6" s="56"/>
      <c r="J6" s="56"/>
      <c r="K6" s="5"/>
      <c r="L6" s="5"/>
    </row>
    <row r="7" spans="1:12" ht="12.75" customHeight="1" x14ac:dyDescent="0.2">
      <c r="A7" s="57" t="s">
        <v>0</v>
      </c>
      <c r="B7" s="57"/>
      <c r="C7" s="57"/>
      <c r="D7" s="57"/>
      <c r="E7" s="57"/>
      <c r="F7" s="57"/>
      <c r="G7" s="57"/>
      <c r="H7" s="57"/>
      <c r="I7" s="57"/>
      <c r="J7" s="57"/>
      <c r="K7" s="6"/>
    </row>
    <row r="8" spans="1:12" s="1" customFormat="1" ht="15.75" customHeight="1" x14ac:dyDescent="0.3">
      <c r="A8" s="58" t="s">
        <v>1</v>
      </c>
      <c r="B8" s="58"/>
      <c r="C8" s="58"/>
      <c r="D8" s="58"/>
      <c r="E8" s="58"/>
      <c r="F8" s="58"/>
      <c r="G8" s="58"/>
      <c r="H8" s="58"/>
      <c r="I8" s="58"/>
      <c r="J8" s="58"/>
      <c r="K8" s="7"/>
      <c r="L8" s="7"/>
    </row>
    <row r="10" spans="1:12" ht="52.5" customHeight="1" x14ac:dyDescent="0.2">
      <c r="A10" s="59" t="s">
        <v>2</v>
      </c>
      <c r="B10" s="59" t="s">
        <v>3</v>
      </c>
      <c r="C10" s="59" t="s">
        <v>4</v>
      </c>
      <c r="D10" s="59"/>
      <c r="E10" s="60" t="s">
        <v>27</v>
      </c>
      <c r="F10" s="61"/>
      <c r="G10" s="62"/>
      <c r="H10" s="59" t="s">
        <v>5</v>
      </c>
      <c r="I10" s="59"/>
      <c r="J10" s="59"/>
    </row>
    <row r="11" spans="1:12" ht="51" x14ac:dyDescent="0.2">
      <c r="A11" s="59"/>
      <c r="B11" s="59"/>
      <c r="C11" s="8" t="s">
        <v>6</v>
      </c>
      <c r="D11" s="8" t="s">
        <v>7</v>
      </c>
      <c r="E11" s="8" t="s">
        <v>26</v>
      </c>
      <c r="F11" s="8" t="s">
        <v>8</v>
      </c>
      <c r="G11" s="46" t="s">
        <v>28</v>
      </c>
      <c r="H11" s="8" t="s">
        <v>9</v>
      </c>
      <c r="I11" s="8" t="s">
        <v>10</v>
      </c>
      <c r="J11" s="8" t="s">
        <v>11</v>
      </c>
    </row>
    <row r="12" spans="1:12" x14ac:dyDescent="0.2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/>
      <c r="H12" s="9">
        <v>7</v>
      </c>
      <c r="I12" s="9">
        <v>8</v>
      </c>
      <c r="J12" s="9">
        <v>9</v>
      </c>
    </row>
    <row r="13" spans="1:12" x14ac:dyDescent="0.2">
      <c r="A13" s="10">
        <v>1</v>
      </c>
      <c r="B13" s="11" t="s">
        <v>12</v>
      </c>
      <c r="C13" s="12"/>
      <c r="D13" s="12"/>
      <c r="E13" s="13"/>
      <c r="F13" s="14">
        <v>96799.28</v>
      </c>
      <c r="G13" s="14"/>
      <c r="H13" s="12"/>
      <c r="I13" s="12"/>
      <c r="J13" s="12"/>
      <c r="K13" s="15"/>
    </row>
    <row r="14" spans="1:12" ht="25.5" x14ac:dyDescent="0.2">
      <c r="A14" s="16" t="s">
        <v>29</v>
      </c>
      <c r="B14" s="17" t="s">
        <v>13</v>
      </c>
      <c r="C14" s="12"/>
      <c r="D14" s="12"/>
      <c r="E14" s="18">
        <f>E15+E24</f>
        <v>91622.03</v>
      </c>
      <c r="F14" s="18">
        <f>E14</f>
        <v>91622.03</v>
      </c>
      <c r="G14" s="18"/>
      <c r="H14" s="19"/>
      <c r="I14" s="19"/>
      <c r="J14" s="19"/>
    </row>
    <row r="15" spans="1:12" s="20" customFormat="1" x14ac:dyDescent="0.2">
      <c r="A15" s="16" t="s">
        <v>30</v>
      </c>
      <c r="B15" s="51" t="s">
        <v>14</v>
      </c>
      <c r="C15" s="49"/>
      <c r="D15" s="49"/>
      <c r="E15" s="34">
        <f>E17</f>
        <v>83563.87</v>
      </c>
      <c r="F15" s="18">
        <f t="shared" ref="F15:F18" si="0">E15</f>
        <v>83563.87</v>
      </c>
      <c r="G15" s="34"/>
      <c r="H15" s="52"/>
      <c r="I15" s="49"/>
      <c r="J15" s="52"/>
    </row>
    <row r="16" spans="1:12" s="20" customFormat="1" x14ac:dyDescent="0.2">
      <c r="A16" s="16" t="s">
        <v>31</v>
      </c>
      <c r="B16" s="51" t="s">
        <v>15</v>
      </c>
      <c r="C16" s="49"/>
      <c r="D16" s="49"/>
      <c r="E16" s="34">
        <v>2649.58</v>
      </c>
      <c r="F16" s="18">
        <f t="shared" si="0"/>
        <v>2649.58</v>
      </c>
      <c r="G16" s="34"/>
      <c r="H16" s="52"/>
      <c r="I16" s="49"/>
      <c r="J16" s="52"/>
    </row>
    <row r="17" spans="1:10" s="20" customFormat="1" x14ac:dyDescent="0.2">
      <c r="A17" s="16" t="s">
        <v>34</v>
      </c>
      <c r="B17" s="51" t="s">
        <v>33</v>
      </c>
      <c r="C17" s="49"/>
      <c r="D17" s="49"/>
      <c r="E17" s="34">
        <f>E18</f>
        <v>83563.87</v>
      </c>
      <c r="F17" s="18">
        <f t="shared" si="0"/>
        <v>83563.87</v>
      </c>
      <c r="G17" s="34"/>
      <c r="H17" s="53"/>
      <c r="I17" s="49"/>
      <c r="J17" s="36"/>
    </row>
    <row r="18" spans="1:10" s="20" customFormat="1" x14ac:dyDescent="0.2">
      <c r="A18" s="16" t="s">
        <v>36</v>
      </c>
      <c r="B18" s="51" t="s">
        <v>35</v>
      </c>
      <c r="C18" s="49"/>
      <c r="D18" s="49"/>
      <c r="E18" s="34">
        <f>E19+E21+E22+E23</f>
        <v>83563.87</v>
      </c>
      <c r="F18" s="18">
        <f t="shared" si="0"/>
        <v>83563.87</v>
      </c>
      <c r="G18" s="34"/>
      <c r="H18" s="53"/>
      <c r="I18" s="49"/>
      <c r="J18" s="36"/>
    </row>
    <row r="19" spans="1:10" s="20" customFormat="1" ht="38.25" x14ac:dyDescent="0.2">
      <c r="A19" s="21" t="s">
        <v>37</v>
      </c>
      <c r="B19" s="40" t="s">
        <v>62</v>
      </c>
      <c r="C19" s="33" t="s">
        <v>63</v>
      </c>
      <c r="D19" s="33" t="s">
        <v>63</v>
      </c>
      <c r="E19" s="34">
        <v>330</v>
      </c>
      <c r="F19" s="34">
        <v>330</v>
      </c>
      <c r="G19" s="48" t="s">
        <v>32</v>
      </c>
      <c r="H19" s="35">
        <v>0.2</v>
      </c>
      <c r="I19" s="33" t="s">
        <v>64</v>
      </c>
      <c r="J19" s="36"/>
    </row>
    <row r="20" spans="1:10" s="20" customFormat="1" x14ac:dyDescent="0.2">
      <c r="A20" s="21"/>
      <c r="B20" s="40" t="s">
        <v>57</v>
      </c>
      <c r="C20" s="33"/>
      <c r="D20" s="33"/>
      <c r="E20" s="34"/>
      <c r="F20" s="34"/>
      <c r="G20" s="48"/>
      <c r="H20" s="35" t="s">
        <v>19</v>
      </c>
      <c r="I20" s="33" t="s">
        <v>19</v>
      </c>
      <c r="J20" s="36" t="s">
        <v>19</v>
      </c>
    </row>
    <row r="21" spans="1:10" s="20" customFormat="1" ht="38.25" x14ac:dyDescent="0.2">
      <c r="A21" s="21" t="s">
        <v>38</v>
      </c>
      <c r="B21" s="40" t="s">
        <v>65</v>
      </c>
      <c r="C21" s="33" t="s">
        <v>68</v>
      </c>
      <c r="D21" s="33" t="s">
        <v>69</v>
      </c>
      <c r="E21" s="34">
        <v>80942.55</v>
      </c>
      <c r="F21" s="34" t="s">
        <v>70</v>
      </c>
      <c r="G21" s="63" t="s">
        <v>71</v>
      </c>
      <c r="H21" s="35">
        <v>45</v>
      </c>
      <c r="I21" s="38" t="s">
        <v>72</v>
      </c>
      <c r="J21" s="64">
        <v>22</v>
      </c>
    </row>
    <row r="22" spans="1:10" s="20" customFormat="1" x14ac:dyDescent="0.2">
      <c r="A22" s="21" t="s">
        <v>56</v>
      </c>
      <c r="B22" s="40" t="s">
        <v>67</v>
      </c>
      <c r="C22" s="33"/>
      <c r="D22" s="33"/>
      <c r="E22" s="34">
        <v>951.78</v>
      </c>
      <c r="F22" s="34">
        <f>E22</f>
        <v>951.78</v>
      </c>
      <c r="G22" s="48" t="s">
        <v>59</v>
      </c>
      <c r="H22" s="35" t="s">
        <v>19</v>
      </c>
      <c r="I22" s="33" t="s">
        <v>19</v>
      </c>
      <c r="J22" s="36" t="s">
        <v>19</v>
      </c>
    </row>
    <row r="23" spans="1:10" s="20" customFormat="1" x14ac:dyDescent="0.2">
      <c r="A23" s="21" t="s">
        <v>58</v>
      </c>
      <c r="B23" s="40" t="s">
        <v>66</v>
      </c>
      <c r="C23" s="33"/>
      <c r="D23" s="33"/>
      <c r="E23" s="34">
        <v>1339.54</v>
      </c>
      <c r="F23" s="34">
        <f>E23</f>
        <v>1339.54</v>
      </c>
      <c r="G23" s="48" t="s">
        <v>59</v>
      </c>
      <c r="H23" s="35" t="s">
        <v>19</v>
      </c>
      <c r="I23" s="33" t="s">
        <v>19</v>
      </c>
      <c r="J23" s="36" t="s">
        <v>19</v>
      </c>
    </row>
    <row r="24" spans="1:10" s="20" customFormat="1" x14ac:dyDescent="0.2">
      <c r="A24" s="16" t="s">
        <v>39</v>
      </c>
      <c r="B24" s="55" t="s">
        <v>40</v>
      </c>
      <c r="C24" s="49"/>
      <c r="D24" s="49"/>
      <c r="E24" s="34">
        <f>E25</f>
        <v>8058.16</v>
      </c>
      <c r="F24" s="34">
        <f>F25</f>
        <v>8058.16</v>
      </c>
      <c r="G24" s="34"/>
      <c r="H24" s="49"/>
      <c r="I24" s="49"/>
      <c r="J24" s="49"/>
    </row>
    <row r="25" spans="1:10" s="20" customFormat="1" x14ac:dyDescent="0.2">
      <c r="A25" s="16"/>
      <c r="B25" s="51" t="s">
        <v>22</v>
      </c>
      <c r="C25" s="49"/>
      <c r="D25" s="49"/>
      <c r="E25" s="34">
        <f>SUM(E26:E32)</f>
        <v>8058.16</v>
      </c>
      <c r="F25" s="34">
        <f>SUM(F26:F32)</f>
        <v>8058.16</v>
      </c>
      <c r="G25" s="34"/>
      <c r="H25" s="52"/>
      <c r="I25" s="49"/>
      <c r="J25" s="52"/>
    </row>
    <row r="26" spans="1:10" s="23" customFormat="1" ht="87" customHeight="1" x14ac:dyDescent="0.2">
      <c r="A26" s="21" t="s">
        <v>41</v>
      </c>
      <c r="B26" s="41" t="s">
        <v>75</v>
      </c>
      <c r="C26" s="33" t="s">
        <v>73</v>
      </c>
      <c r="D26" s="33" t="s">
        <v>74</v>
      </c>
      <c r="E26" s="34">
        <v>495.7</v>
      </c>
      <c r="F26" s="39">
        <v>495.7</v>
      </c>
      <c r="G26" s="39" t="s">
        <v>32</v>
      </c>
      <c r="H26" s="37" t="s">
        <v>20</v>
      </c>
      <c r="I26" s="42" t="s">
        <v>76</v>
      </c>
      <c r="J26" s="38" t="s">
        <v>19</v>
      </c>
    </row>
    <row r="27" spans="1:10" s="23" customFormat="1" ht="63.75" x14ac:dyDescent="0.2">
      <c r="A27" s="21" t="s">
        <v>42</v>
      </c>
      <c r="B27" s="65" t="s">
        <v>79</v>
      </c>
      <c r="C27" s="33" t="s">
        <v>78</v>
      </c>
      <c r="D27" s="33" t="s">
        <v>77</v>
      </c>
      <c r="E27" s="34">
        <v>1253.1300000000001</v>
      </c>
      <c r="F27" s="39">
        <f>E27</f>
        <v>1253.1300000000001</v>
      </c>
      <c r="G27" s="39" t="s">
        <v>32</v>
      </c>
      <c r="H27" s="37" t="s">
        <v>20</v>
      </c>
      <c r="I27" s="42" t="s">
        <v>21</v>
      </c>
      <c r="J27" s="38" t="s">
        <v>19</v>
      </c>
    </row>
    <row r="28" spans="1:10" s="23" customFormat="1" ht="63.75" x14ac:dyDescent="0.2">
      <c r="A28" s="21" t="s">
        <v>60</v>
      </c>
      <c r="B28" s="65" t="s">
        <v>80</v>
      </c>
      <c r="C28" s="33" t="s">
        <v>78</v>
      </c>
      <c r="D28" s="33" t="s">
        <v>77</v>
      </c>
      <c r="E28" s="34">
        <v>1253.1300000000001</v>
      </c>
      <c r="F28" s="39">
        <f>E28</f>
        <v>1253.1300000000001</v>
      </c>
      <c r="G28" s="39" t="s">
        <v>32</v>
      </c>
      <c r="H28" s="37" t="s">
        <v>19</v>
      </c>
      <c r="I28" s="42" t="s">
        <v>21</v>
      </c>
      <c r="J28" s="38" t="s">
        <v>19</v>
      </c>
    </row>
    <row r="29" spans="1:10" s="23" customFormat="1" ht="63.75" x14ac:dyDescent="0.2">
      <c r="A29" s="21" t="s">
        <v>43</v>
      </c>
      <c r="B29" s="65" t="s">
        <v>81</v>
      </c>
      <c r="C29" s="33" t="s">
        <v>78</v>
      </c>
      <c r="D29" s="33" t="s">
        <v>77</v>
      </c>
      <c r="E29" s="34">
        <v>1253.1300000000001</v>
      </c>
      <c r="F29" s="39">
        <f>E29</f>
        <v>1253.1300000000001</v>
      </c>
      <c r="G29" s="39" t="s">
        <v>32</v>
      </c>
      <c r="H29" s="37" t="s">
        <v>19</v>
      </c>
      <c r="I29" s="45" t="s">
        <v>21</v>
      </c>
      <c r="J29" s="38" t="s">
        <v>19</v>
      </c>
    </row>
    <row r="30" spans="1:10" s="23" customFormat="1" ht="51" x14ac:dyDescent="0.2">
      <c r="A30" s="21" t="s">
        <v>44</v>
      </c>
      <c r="B30" s="41" t="s">
        <v>82</v>
      </c>
      <c r="C30" s="33" t="s">
        <v>78</v>
      </c>
      <c r="D30" s="33" t="s">
        <v>74</v>
      </c>
      <c r="E30" s="34">
        <v>3383.07</v>
      </c>
      <c r="F30" s="39">
        <f>E30</f>
        <v>3383.07</v>
      </c>
      <c r="G30" s="39" t="s">
        <v>32</v>
      </c>
      <c r="H30" s="37" t="s">
        <v>19</v>
      </c>
      <c r="I30" s="45" t="s">
        <v>83</v>
      </c>
      <c r="J30" s="38">
        <v>1</v>
      </c>
    </row>
    <row r="31" spans="1:10" s="23" customFormat="1" ht="51" x14ac:dyDescent="0.2">
      <c r="A31" s="21" t="s">
        <v>45</v>
      </c>
      <c r="B31" s="43" t="s">
        <v>84</v>
      </c>
      <c r="C31" s="33" t="s">
        <v>88</v>
      </c>
      <c r="D31" s="33" t="s">
        <v>74</v>
      </c>
      <c r="E31" s="34">
        <v>210</v>
      </c>
      <c r="F31" s="39">
        <f>E31</f>
        <v>210</v>
      </c>
      <c r="G31" s="39" t="s">
        <v>32</v>
      </c>
      <c r="H31" s="37" t="s">
        <v>19</v>
      </c>
      <c r="I31" s="66" t="s">
        <v>86</v>
      </c>
      <c r="J31" s="38">
        <v>1</v>
      </c>
    </row>
    <row r="32" spans="1:10" s="23" customFormat="1" ht="76.5" x14ac:dyDescent="0.2">
      <c r="A32" s="21" t="s">
        <v>46</v>
      </c>
      <c r="B32" s="43" t="s">
        <v>85</v>
      </c>
      <c r="C32" s="33" t="s">
        <v>88</v>
      </c>
      <c r="D32" s="33" t="s">
        <v>74</v>
      </c>
      <c r="E32" s="34">
        <v>210</v>
      </c>
      <c r="F32" s="39">
        <f>E32</f>
        <v>210</v>
      </c>
      <c r="G32" s="39" t="s">
        <v>32</v>
      </c>
      <c r="H32" s="37" t="s">
        <v>19</v>
      </c>
      <c r="I32" s="66" t="s">
        <v>87</v>
      </c>
      <c r="J32" s="38">
        <v>1</v>
      </c>
    </row>
    <row r="33" spans="1:12" s="23" customFormat="1" ht="25.5" x14ac:dyDescent="0.2">
      <c r="A33" s="21" t="s">
        <v>47</v>
      </c>
      <c r="B33" s="43" t="s">
        <v>48</v>
      </c>
      <c r="C33" s="22"/>
      <c r="D33" s="22"/>
      <c r="E33" s="24"/>
      <c r="F33" s="39" t="s">
        <v>19</v>
      </c>
      <c r="G33" s="39" t="s">
        <v>19</v>
      </c>
      <c r="H33" s="37"/>
      <c r="I33" s="42"/>
      <c r="J33" s="38"/>
    </row>
    <row r="34" spans="1:12" s="23" customFormat="1" x14ac:dyDescent="0.2">
      <c r="A34" s="21" t="s">
        <v>51</v>
      </c>
      <c r="B34" s="43" t="s">
        <v>18</v>
      </c>
      <c r="C34" s="22"/>
      <c r="D34" s="22"/>
      <c r="E34" s="24"/>
      <c r="F34" s="39">
        <v>0</v>
      </c>
      <c r="G34" s="39"/>
      <c r="H34" s="37"/>
      <c r="I34" s="42"/>
      <c r="J34" s="38"/>
    </row>
    <row r="35" spans="1:12" s="20" customFormat="1" x14ac:dyDescent="0.2">
      <c r="A35" s="16" t="s">
        <v>49</v>
      </c>
      <c r="B35" s="49" t="s">
        <v>16</v>
      </c>
      <c r="C35" s="22"/>
      <c r="D35" s="22"/>
      <c r="E35" s="24"/>
      <c r="F35" s="34">
        <v>0</v>
      </c>
      <c r="G35" s="39" t="s">
        <v>19</v>
      </c>
      <c r="H35" s="33"/>
      <c r="I35" s="33"/>
      <c r="J35" s="33"/>
    </row>
    <row r="36" spans="1:12" s="20" customFormat="1" x14ac:dyDescent="0.2">
      <c r="A36" s="16" t="s">
        <v>50</v>
      </c>
      <c r="B36" s="50" t="s">
        <v>17</v>
      </c>
      <c r="C36" s="22"/>
      <c r="D36" s="22"/>
      <c r="E36" s="24"/>
      <c r="F36" s="34">
        <f>F37+F38</f>
        <v>3348.93</v>
      </c>
      <c r="G36" s="39" t="s">
        <v>32</v>
      </c>
      <c r="H36" s="33"/>
      <c r="I36" s="33"/>
      <c r="J36" s="33"/>
    </row>
    <row r="37" spans="1:12" s="20" customFormat="1" x14ac:dyDescent="0.2">
      <c r="A37" s="16" t="s">
        <v>52</v>
      </c>
      <c r="B37" s="50" t="s">
        <v>55</v>
      </c>
      <c r="C37" s="22"/>
      <c r="D37" s="22"/>
      <c r="E37" s="24"/>
      <c r="F37" s="34">
        <v>2800</v>
      </c>
      <c r="G37" s="39" t="s">
        <v>32</v>
      </c>
      <c r="H37" s="33"/>
      <c r="I37" s="33"/>
      <c r="J37" s="33"/>
    </row>
    <row r="38" spans="1:12" x14ac:dyDescent="0.2">
      <c r="A38" s="16" t="s">
        <v>53</v>
      </c>
      <c r="B38" s="54" t="s">
        <v>54</v>
      </c>
      <c r="C38" s="22"/>
      <c r="D38" s="22"/>
      <c r="E38" s="24"/>
      <c r="F38" s="44">
        <v>548.92999999999995</v>
      </c>
      <c r="G38" s="39" t="s">
        <v>32</v>
      </c>
      <c r="H38" s="22"/>
      <c r="I38" s="22"/>
      <c r="J38" s="22"/>
    </row>
    <row r="39" spans="1:12" x14ac:dyDescent="0.2">
      <c r="A39" s="25"/>
      <c r="B39" s="26"/>
      <c r="C39" s="27"/>
      <c r="D39" s="27"/>
      <c r="E39" s="27"/>
      <c r="F39" s="28"/>
      <c r="G39" s="28"/>
      <c r="H39" s="27"/>
      <c r="I39" s="27"/>
      <c r="J39" s="27"/>
    </row>
    <row r="40" spans="1:12" s="29" customFormat="1" ht="26.25" customHeight="1" x14ac:dyDescent="0.25">
      <c r="A40" s="32"/>
      <c r="B40" s="32"/>
      <c r="C40" s="32"/>
      <c r="D40" s="32"/>
      <c r="E40" s="32"/>
      <c r="F40" s="32"/>
      <c r="G40" s="47"/>
      <c r="H40" s="32"/>
      <c r="I40" s="32"/>
      <c r="J40" s="32"/>
      <c r="K40" s="30"/>
      <c r="L40" s="30"/>
    </row>
    <row r="41" spans="1:12" ht="21.75" customHeight="1" x14ac:dyDescent="0.2"/>
    <row r="46" spans="1:12" ht="15.75" x14ac:dyDescent="0.25">
      <c r="E46" s="31"/>
    </row>
  </sheetData>
  <mergeCells count="8">
    <mergeCell ref="A6:J6"/>
    <mergeCell ref="A7:J7"/>
    <mergeCell ref="A8:J8"/>
    <mergeCell ref="A10:A11"/>
    <mergeCell ref="B10:B11"/>
    <mergeCell ref="C10:D10"/>
    <mergeCell ref="H10:J10"/>
    <mergeCell ref="E10:G10"/>
  </mergeCells>
  <pageMargins left="0.98425196850393704" right="0.59055118110236227" top="0.78740157480314965" bottom="0.78740157480314965" header="0.39370078740157483" footer="0.19685039370078741"/>
  <pageSetup paperSize="9" scale="81" fitToHeight="6" orientation="landscape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Инвест.программы</vt:lpstr>
      <vt:lpstr>Инвест.программы!Область_печати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2015-03-24T12:45:26Z</cp:lastPrinted>
  <dcterms:created xsi:type="dcterms:W3CDTF">2013-05-31T05:08:49Z</dcterms:created>
  <dcterms:modified xsi:type="dcterms:W3CDTF">2022-07-22T12:18:24Z</dcterms:modified>
</cp:coreProperties>
</file>